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ерв." sheetId="1" r:id="rId1"/>
  </sheets>
  <definedNames/>
  <calcPr fullCalcOnLoad="1"/>
</workbook>
</file>

<file path=xl/sharedStrings.xml><?xml version="1.0" encoding="utf-8"?>
<sst xmlns="http://schemas.openxmlformats.org/spreadsheetml/2006/main" count="382" uniqueCount="106">
  <si>
    <t>КОСГУ</t>
  </si>
  <si>
    <t>Расходы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</si>
  <si>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</si>
  <si>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</si>
  <si>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</si>
  <si>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</si>
  <si>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 - всего, в т.ч.</t>
  </si>
  <si>
    <t>Транспортные услуги - всего,в т.ч.</t>
  </si>
  <si>
    <t>Работы, услуги по содержанию имущества - всего, в т.ч.</t>
  </si>
  <si>
    <t>Прочие работы, услуги - всего, в т.ч.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</si>
  <si>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</si>
  <si>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</si>
  <si>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</si>
  <si>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</si>
  <si>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 - всего, в т.ч.</t>
  </si>
  <si>
    <t>Увеличение стоимости материальных запасов - всего, в т.ч.</t>
  </si>
  <si>
    <t>УТВЕРЖДАЮ</t>
  </si>
  <si>
    <t xml:space="preserve">      Суточные при служебных командировках</t>
  </si>
  <si>
    <t xml:space="preserve">      Приобретение книгоиздательской продукции</t>
  </si>
  <si>
    <t xml:space="preserve">      Компенсационные выплаты</t>
  </si>
  <si>
    <t xml:space="preserve">      Приобретение транспортных услуг</t>
  </si>
  <si>
    <t xml:space="preserve">      Командировочные расходы(проезд)</t>
  </si>
  <si>
    <t xml:space="preserve">      Другие расходы по оплате транспортных услуг</t>
  </si>
  <si>
    <t xml:space="preserve">      Оплата услуг отопления</t>
  </si>
  <si>
    <t xml:space="preserve">      Оплата услуг водоснабжения</t>
  </si>
  <si>
    <t xml:space="preserve">      Оплата услуг водоотведения</t>
  </si>
  <si>
    <t xml:space="preserve">      Оплата услуг электроэнергии</t>
  </si>
  <si>
    <t xml:space="preserve">      Оплата услуг предоставления газа</t>
  </si>
  <si>
    <t xml:space="preserve">      Содержание нефинансовых активов в чистоте</t>
  </si>
  <si>
    <t xml:space="preserve">      Текущий ремонт</t>
  </si>
  <si>
    <t xml:space="preserve">      Капитальный ремонт</t>
  </si>
  <si>
    <t xml:space="preserve">      Противопожарные мероприятия</t>
  </si>
  <si>
    <t xml:space="preserve">      Проектные и изыскательские работы</t>
  </si>
  <si>
    <t xml:space="preserve">      Монтажные работы</t>
  </si>
  <si>
    <t xml:space="preserve">      Страхование имущества</t>
  </si>
  <si>
    <t xml:space="preserve">      Услуги в области информационных технологий</t>
  </si>
  <si>
    <t xml:space="preserve">      Типографские работы, услуги</t>
  </si>
  <si>
    <t xml:space="preserve">      Командировочные расходы(проживание)</t>
  </si>
  <si>
    <t xml:space="preserve">      Медицинские услуги и сан.-эпид.работы</t>
  </si>
  <si>
    <t xml:space="preserve">      Подписка на периодические издания</t>
  </si>
  <si>
    <t xml:space="preserve">      Вневедомственная охрана</t>
  </si>
  <si>
    <t xml:space="preserve">      Иные работы и услуги</t>
  </si>
  <si>
    <t xml:space="preserve">      Приобретение основных средств</t>
  </si>
  <si>
    <t xml:space="preserve">      Медикаменты и перевязочные средства</t>
  </si>
  <si>
    <t xml:space="preserve">      Продукты питания</t>
  </si>
  <si>
    <t xml:space="preserve">      Горюче-смазочные материалы</t>
  </si>
  <si>
    <t xml:space="preserve">      Строительные материалы</t>
  </si>
  <si>
    <t xml:space="preserve">      Мягкий инвентарь</t>
  </si>
  <si>
    <t xml:space="preserve">      Запасные части</t>
  </si>
  <si>
    <t xml:space="preserve">      Оплата котельно-печного топлива(уголь, дрова)</t>
  </si>
  <si>
    <t xml:space="preserve">      Другие материальные запасы</t>
  </si>
  <si>
    <t>Главный бухгалтер</t>
  </si>
  <si>
    <t>Иные выплаты персоналу, за исключением фонда оплаты труда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</si>
  <si>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</si>
  <si>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</si>
  <si>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компинсации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</si>
  <si>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</si>
  <si>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</si>
  <si>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 xml:space="preserve">Уплата налога на имущество организаций и земельного налога </t>
  </si>
  <si>
    <t>924</t>
  </si>
  <si>
    <t>Уплата прочих налогов, сборов и иных платежей</t>
  </si>
  <si>
    <t>Оплата труда и начисления на выплаты по оплате труда</t>
  </si>
  <si>
    <t>Прочие выплаты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</si>
  <si>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</si>
  <si>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 муниципальных) нужд</t>
  </si>
  <si>
    <t>Иные закупки товаров, работ и услуг для государственных (муниципальных) нужд</t>
  </si>
  <si>
    <t xml:space="preserve">                          </t>
  </si>
  <si>
    <t>Л.П.Полякова</t>
  </si>
  <si>
    <t>Закупка товаров, работ и услуг в сфере информационно-коммуникационных технологий</t>
  </si>
  <si>
    <t>Другие расходы по оплате коммунальных услуг</t>
  </si>
  <si>
    <t>Распорядитель бюджетных средств                Отдел образования администрации Эртильского муниципального района</t>
  </si>
  <si>
    <t>Руководитель отдела образования Администрации Эртильского муниципального района</t>
  </si>
  <si>
    <t>Л.В.Сиротина</t>
  </si>
  <si>
    <t>А.В.Тюрина</t>
  </si>
  <si>
    <t>Вед.экономист</t>
  </si>
  <si>
    <t>БЮДЖЕТНАЯ СМЕТА НА 2016 ГОД</t>
  </si>
  <si>
    <t>Сумма (тыс.руб.)</t>
  </si>
  <si>
    <t>в том числе по кварталам</t>
  </si>
  <si>
    <t>1 кв.</t>
  </si>
  <si>
    <t>2 кв.</t>
  </si>
  <si>
    <t>3 кв.</t>
  </si>
  <si>
    <t>4 кв.</t>
  </si>
  <si>
    <t xml:space="preserve">Наименование </t>
  </si>
  <si>
    <t>ГРБС</t>
  </si>
  <si>
    <t>Рз,   Пр</t>
  </si>
  <si>
    <t>ЦСР</t>
  </si>
  <si>
    <t>ВР</t>
  </si>
  <si>
    <t>Программа Эртильского муниципального района "Развитие образования"</t>
  </si>
  <si>
    <t>0000</t>
  </si>
  <si>
    <t>01 0 00 00000</t>
  </si>
  <si>
    <t>Расходы на выплату персоналу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</si>
  <si>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</si>
  <si>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</t>
  </si>
  <si>
    <t>112</t>
  </si>
  <si>
    <t>0702</t>
  </si>
  <si>
    <t>Фонд оплаты труда казённых учреждений и взносы по обязательному страхованию</t>
  </si>
  <si>
    <t>01 1 00 00000</t>
  </si>
  <si>
    <t>Подпрограмма "Развитие дошкольного и общего образования"</t>
  </si>
  <si>
    <t>Основное мероприятие "Повышение доступности и качества общего образования"</t>
  </si>
  <si>
    <t>01 1 02 00000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</si>
  <si>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"Развитие дошкольного и общего образования" муниципальной программы Эртильского муниципального района  "Развитие образования"</t>
  </si>
  <si>
    <t>01 1 02 78120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</si>
  <si>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</si>
  <si>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Получатель бюджетных средств                      МКОУ "Первомайская СОШ"  (Субвенция)</t>
  </si>
  <si>
    <t>242</t>
  </si>
  <si>
    <t>Обследование технического состояния объектов нефинансовых активов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</si>
</sst>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9"/>
      <name val="Arial"/>
      <family val="2"/>
    </font>
    <font>
      <i/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9" fontId="9" fillId="35" borderId="10" xfId="0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5" borderId="12" xfId="0" applyNumberFormat="1" applyFont="1" applyFill="1" applyBorder="1" applyAlignment="1">
      <alignment horizontal="right" wrapText="1"/>
    </xf>
    <xf numFmtId="164" fontId="4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70.25390625" style="0" customWidth="1"/>
    <col min="2" max="2" width="6.25390625" style="0" customWidth="1"/>
    <col min="3" max="3" width="5.75390625" style="0" customWidth="1"/>
    <col min="4" max="4" width="12.375" style="0" customWidth="1"/>
    <col min="5" max="5" width="6.125" style="0" customWidth="1"/>
    <col min="6" max="6" width="7.125" style="0" customWidth="1"/>
  </cols>
  <sheetData>
    <row r="1" spans="6:7" ht="12.75">
      <c r="F1" s="62" t="s">
        <v>16</v>
      </c>
      <c r="G1" s="62"/>
    </row>
    <row r="2" spans="4:11" ht="12.75">
      <c r="D2" s="59" t="s">
        <v>71</v>
      </c>
      <c r="E2" s="60"/>
      <c r="F2" s="60"/>
      <c r="G2" s="60"/>
      <c r="H2" s="60"/>
      <c r="I2" s="60"/>
      <c r="J2" s="34"/>
      <c r="K2" s="34"/>
    </row>
    <row r="3" spans="4:12" ht="12.75">
      <c r="D3" s="60"/>
      <c r="E3" s="60"/>
      <c r="F3" s="60"/>
      <c r="G3" s="60"/>
      <c r="H3" s="60"/>
      <c r="I3" s="60"/>
      <c r="J3" s="34"/>
      <c r="K3" s="60" t="s">
        <v>67</v>
      </c>
      <c r="L3" s="61"/>
    </row>
    <row r="4" spans="1:7" ht="12.75">
      <c r="A4" s="70" t="s">
        <v>75</v>
      </c>
      <c r="B4" s="70"/>
      <c r="C4" s="70"/>
      <c r="D4" s="70"/>
      <c r="E4" s="70"/>
      <c r="F4" s="70"/>
      <c r="G4" s="70"/>
    </row>
    <row r="5" spans="1:10" ht="12.75">
      <c r="A5" s="72" t="s">
        <v>103</v>
      </c>
      <c r="B5" s="72"/>
      <c r="C5" s="72"/>
      <c r="D5" s="72"/>
      <c r="E5" s="72"/>
      <c r="F5" s="72"/>
      <c r="G5" s="72"/>
      <c r="H5" s="61"/>
      <c r="I5" s="61"/>
      <c r="J5" s="61"/>
    </row>
    <row r="6" spans="1:7" ht="12.75">
      <c r="A6" s="71" t="s">
        <v>70</v>
      </c>
      <c r="B6" s="71"/>
      <c r="C6" s="71"/>
      <c r="D6" s="71"/>
      <c r="E6" s="71"/>
      <c r="F6" s="71"/>
      <c r="G6" s="71"/>
    </row>
    <row r="7" spans="1:7" ht="12.75">
      <c r="A7" s="17"/>
      <c r="B7" s="17"/>
      <c r="C7" s="17"/>
      <c r="D7" s="17"/>
      <c r="E7" s="17"/>
      <c r="F7" s="17"/>
      <c r="G7" s="18"/>
    </row>
    <row r="8" spans="1:11" ht="12.75" customHeight="1">
      <c r="A8" s="63" t="s">
        <v>82</v>
      </c>
      <c r="B8" s="73" t="s">
        <v>83</v>
      </c>
      <c r="C8" s="64" t="s">
        <v>84</v>
      </c>
      <c r="D8" s="64" t="s">
        <v>85</v>
      </c>
      <c r="E8" s="66" t="s">
        <v>86</v>
      </c>
      <c r="F8" s="64" t="s">
        <v>0</v>
      </c>
      <c r="G8" s="68" t="s">
        <v>76</v>
      </c>
      <c r="H8" s="63" t="s">
        <v>77</v>
      </c>
      <c r="I8" s="63"/>
      <c r="J8" s="63"/>
      <c r="K8" s="63"/>
    </row>
    <row r="9" spans="1:11" ht="36.75" customHeight="1">
      <c r="A9" s="63"/>
      <c r="B9" s="65"/>
      <c r="C9" s="65"/>
      <c r="D9" s="65"/>
      <c r="E9" s="67"/>
      <c r="F9" s="65"/>
      <c r="G9" s="69"/>
      <c r="H9" s="35" t="s">
        <v>78</v>
      </c>
      <c r="I9" s="35" t="s">
        <v>79</v>
      </c>
      <c r="J9" s="35" t="s">
        <v>80</v>
      </c>
      <c r="K9" s="35" t="s">
        <v>81</v>
      </c>
    </row>
    <row r="10" spans="1:11" ht="26.25" customHeight="1">
      <c r="A10" s="36" t="s">
        <v>87</v>
      </c>
      <c r="B10" s="38" t="s">
        <v>59</v>
      </c>
      <c r="C10" s="39" t="s">
        <v>88</v>
      </c>
      <c r="D10" s="39" t="s">
        <v>89</v>
      </c>
      <c r="E10" s="29"/>
      <c r="F10" s="29"/>
      <c r="G10" s="52">
        <f aca="true" t="shared" si="0" ref="G10:K12">G11</f>
        <v>7821</v>
      </c>
      <c r="H10" s="52">
        <f t="shared" si="0"/>
        <v>2589</v>
      </c>
      <c r="I10" s="52">
        <f t="shared" si="0"/>
        <v>2873</v>
      </c>
      <c r="J10" s="52">
        <f t="shared" si="0"/>
        <v>1505</v>
      </c>
      <c r="K10" s="52">
        <f t="shared" si="0"/>
        <v>854</v>
      </c>
    </row>
    <row r="11" spans="1:11" ht="16.5" customHeight="1">
      <c r="A11" s="37" t="s">
        <v>97</v>
      </c>
      <c r="B11" s="38" t="s">
        <v>59</v>
      </c>
      <c r="C11" s="39" t="s">
        <v>88</v>
      </c>
      <c r="D11" s="39" t="s">
        <v>96</v>
      </c>
      <c r="E11" s="40"/>
      <c r="F11" s="26"/>
      <c r="G11" s="53">
        <f t="shared" si="0"/>
        <v>7821</v>
      </c>
      <c r="H11" s="53">
        <f t="shared" si="0"/>
        <v>2589</v>
      </c>
      <c r="I11" s="53">
        <f t="shared" si="0"/>
        <v>2873</v>
      </c>
      <c r="J11" s="53">
        <f t="shared" si="0"/>
        <v>1505</v>
      </c>
      <c r="K11" s="53">
        <f t="shared" si="0"/>
        <v>854</v>
      </c>
    </row>
    <row r="12" spans="1:11" ht="24" customHeight="1">
      <c r="A12" s="41" t="s">
        <v>98</v>
      </c>
      <c r="B12" s="42" t="s">
        <v>59</v>
      </c>
      <c r="C12" s="42" t="s">
        <v>94</v>
      </c>
      <c r="D12" s="42" t="s">
        <v>99</v>
      </c>
      <c r="E12" s="43"/>
      <c r="F12" s="44"/>
      <c r="G12" s="54">
        <f t="shared" si="0"/>
        <v>7821</v>
      </c>
      <c r="H12" s="54">
        <f t="shared" si="0"/>
        <v>2589</v>
      </c>
      <c r="I12" s="54">
        <f t="shared" si="0"/>
        <v>2873</v>
      </c>
      <c r="J12" s="54">
        <f t="shared" si="0"/>
        <v>1505</v>
      </c>
      <c r="K12" s="54">
        <f t="shared" si="0"/>
        <v>854</v>
      </c>
    </row>
    <row r="13" spans="1:11" ht="72" customHeight="1">
      <c r="A13" s="45" t="s">
        <v>100</v>
      </c>
      <c r="B13" s="46" t="s">
        <v>59</v>
      </c>
      <c r="C13" s="46" t="s">
        <v>94</v>
      </c>
      <c r="D13" s="46" t="s">
        <v>101</v>
      </c>
      <c r="E13" s="47"/>
      <c r="F13" s="45"/>
      <c r="G13" s="55">
        <f>G14+G31+G84+G90</f>
        <v>7821</v>
      </c>
      <c r="H13" s="55">
        <f>H14+H31+H84+H90</f>
        <v>2589</v>
      </c>
      <c r="I13" s="55">
        <f>I14+I31+I84+I90</f>
        <v>2873</v>
      </c>
      <c r="J13" s="55">
        <f>J14+J31+J84+J90</f>
        <v>1505</v>
      </c>
      <c r="K13" s="55">
        <f>K14+K31+K84+K90</f>
        <v>854</v>
      </c>
    </row>
    <row r="14" spans="1:11" s="1" customFormat="1" ht="36" customHeight="1">
      <c r="A14" s="29" t="s">
        <v>102</v>
      </c>
      <c r="B14" s="38" t="s">
        <v>59</v>
      </c>
      <c r="C14" s="39" t="s">
        <v>94</v>
      </c>
      <c r="D14" s="39" t="s">
        <v>101</v>
      </c>
      <c r="E14" s="32">
        <v>100</v>
      </c>
      <c r="F14" s="26"/>
      <c r="G14" s="53">
        <f>G15</f>
        <v>7508</v>
      </c>
      <c r="H14" s="53">
        <f>H15</f>
        <v>2300</v>
      </c>
      <c r="I14" s="53">
        <f>I15</f>
        <v>2865</v>
      </c>
      <c r="J14" s="53">
        <f>J15</f>
        <v>1497</v>
      </c>
      <c r="K14" s="53">
        <f>K15</f>
        <v>846</v>
      </c>
    </row>
    <row r="15" spans="1:11" s="1" customFormat="1" ht="12.75">
      <c r="A15" s="6" t="s">
        <v>90</v>
      </c>
      <c r="B15" s="49" t="s">
        <v>59</v>
      </c>
      <c r="C15" s="48" t="s">
        <v>94</v>
      </c>
      <c r="D15" s="48" t="s">
        <v>101</v>
      </c>
      <c r="E15" s="33">
        <v>110</v>
      </c>
      <c r="F15" s="26"/>
      <c r="G15" s="51">
        <f>G16+G20+G27</f>
        <v>7508</v>
      </c>
      <c r="H15" s="51">
        <f>H16+H20+H27</f>
        <v>2300</v>
      </c>
      <c r="I15" s="51">
        <f>I16+I20+I27</f>
        <v>2865</v>
      </c>
      <c r="J15" s="51">
        <f>J16+J20+J27</f>
        <v>1497</v>
      </c>
      <c r="K15" s="51">
        <f>K16+K20+K27</f>
        <v>846</v>
      </c>
    </row>
    <row r="16" spans="1:11" s="1" customFormat="1" ht="25.5">
      <c r="A16" s="6" t="s">
        <v>95</v>
      </c>
      <c r="B16" s="49" t="s">
        <v>59</v>
      </c>
      <c r="C16" s="48" t="s">
        <v>94</v>
      </c>
      <c r="D16" s="48" t="s">
        <v>101</v>
      </c>
      <c r="E16" s="33">
        <v>111</v>
      </c>
      <c r="F16" s="26"/>
      <c r="G16" s="51">
        <f>G17</f>
        <v>5766</v>
      </c>
      <c r="H16" s="51">
        <f>H17</f>
        <v>1766</v>
      </c>
      <c r="I16" s="51">
        <f>I17</f>
        <v>2200</v>
      </c>
      <c r="J16" s="51">
        <f>J17</f>
        <v>1150</v>
      </c>
      <c r="K16" s="51">
        <f>K17</f>
        <v>650</v>
      </c>
    </row>
    <row r="17" spans="1:11" s="1" customFormat="1" ht="13.5" customHeight="1">
      <c r="A17" s="25" t="s">
        <v>1</v>
      </c>
      <c r="B17" s="38" t="s">
        <v>59</v>
      </c>
      <c r="C17" s="39" t="s">
        <v>94</v>
      </c>
      <c r="D17" s="39" t="s">
        <v>101</v>
      </c>
      <c r="E17" s="32">
        <v>111</v>
      </c>
      <c r="F17" s="26">
        <v>200</v>
      </c>
      <c r="G17" s="53">
        <f>G19</f>
        <v>5766</v>
      </c>
      <c r="H17" s="53">
        <f>H19</f>
        <v>1766</v>
      </c>
      <c r="I17" s="53">
        <f>I19</f>
        <v>2200</v>
      </c>
      <c r="J17" s="53">
        <f>J19</f>
        <v>1150</v>
      </c>
      <c r="K17" s="53">
        <f>K19</f>
        <v>650</v>
      </c>
    </row>
    <row r="18" spans="1:11" s="1" customFormat="1" ht="13.5" customHeight="1">
      <c r="A18" s="6" t="s">
        <v>61</v>
      </c>
      <c r="B18" s="49" t="s">
        <v>59</v>
      </c>
      <c r="C18" s="48" t="s">
        <v>94</v>
      </c>
      <c r="D18" s="48" t="s">
        <v>101</v>
      </c>
      <c r="E18" s="33">
        <v>111</v>
      </c>
      <c r="F18" s="21">
        <v>210</v>
      </c>
      <c r="G18" s="51">
        <f>G19</f>
        <v>5766</v>
      </c>
      <c r="H18" s="51">
        <f>H19</f>
        <v>1766</v>
      </c>
      <c r="I18" s="51">
        <f>I19</f>
        <v>2200</v>
      </c>
      <c r="J18" s="51">
        <f>J19</f>
        <v>1150</v>
      </c>
      <c r="K18" s="51">
        <f>K19</f>
        <v>650</v>
      </c>
    </row>
    <row r="19" spans="1:11" ht="12.75">
      <c r="A19" s="8" t="s">
        <v>2</v>
      </c>
      <c r="B19" s="49" t="s">
        <v>59</v>
      </c>
      <c r="C19" s="48" t="s">
        <v>94</v>
      </c>
      <c r="D19" s="48" t="s">
        <v>101</v>
      </c>
      <c r="E19" s="33">
        <v>111</v>
      </c>
      <c r="F19" s="21">
        <v>211</v>
      </c>
      <c r="G19" s="51">
        <v>5766</v>
      </c>
      <c r="H19" s="51">
        <v>1766</v>
      </c>
      <c r="I19" s="51">
        <v>2200</v>
      </c>
      <c r="J19" s="51">
        <v>1150</v>
      </c>
      <c r="K19" s="51">
        <v>650</v>
      </c>
    </row>
    <row r="20" spans="1:11" ht="12.75">
      <c r="A20" s="9" t="s">
        <v>52</v>
      </c>
      <c r="B20" s="49" t="s">
        <v>59</v>
      </c>
      <c r="C20" s="48" t="s">
        <v>94</v>
      </c>
      <c r="D20" s="48" t="s">
        <v>101</v>
      </c>
      <c r="E20" s="33">
        <v>112</v>
      </c>
      <c r="F20" s="21"/>
      <c r="G20" s="51">
        <f aca="true" t="shared" si="1" ref="G20:K22">G21</f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</row>
    <row r="21" spans="1:11" ht="12.75">
      <c r="A21" s="25" t="s">
        <v>1</v>
      </c>
      <c r="B21" s="38" t="s">
        <v>59</v>
      </c>
      <c r="C21" s="39" t="s">
        <v>94</v>
      </c>
      <c r="D21" s="39" t="s">
        <v>101</v>
      </c>
      <c r="E21" s="32" t="s">
        <v>93</v>
      </c>
      <c r="F21" s="26">
        <v>200</v>
      </c>
      <c r="G21" s="51">
        <f t="shared" si="1"/>
        <v>0</v>
      </c>
      <c r="H21" s="51">
        <f t="shared" si="1"/>
        <v>0</v>
      </c>
      <c r="I21" s="51">
        <f t="shared" si="1"/>
        <v>0</v>
      </c>
      <c r="J21" s="51">
        <f t="shared" si="1"/>
        <v>0</v>
      </c>
      <c r="K21" s="51">
        <f t="shared" si="1"/>
        <v>0</v>
      </c>
    </row>
    <row r="22" spans="1:11" ht="12.75" hidden="1">
      <c r="A22" s="6" t="s">
        <v>61</v>
      </c>
      <c r="B22" s="49" t="s">
        <v>59</v>
      </c>
      <c r="C22" s="48" t="s">
        <v>94</v>
      </c>
      <c r="D22" s="48" t="s">
        <v>101</v>
      </c>
      <c r="E22" s="33" t="s">
        <v>93</v>
      </c>
      <c r="F22" s="21">
        <v>210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</row>
    <row r="23" spans="1:11" ht="13.5" customHeight="1" hidden="1">
      <c r="A23" s="8" t="s">
        <v>62</v>
      </c>
      <c r="B23" s="49" t="s">
        <v>59</v>
      </c>
      <c r="C23" s="48" t="s">
        <v>94</v>
      </c>
      <c r="D23" s="48" t="s">
        <v>101</v>
      </c>
      <c r="E23" s="33">
        <v>112</v>
      </c>
      <c r="F23" s="21">
        <v>212</v>
      </c>
      <c r="G23" s="51">
        <f>G24+G25+G26</f>
        <v>0</v>
      </c>
      <c r="H23" s="51">
        <f>H24+H25+H26</f>
        <v>0</v>
      </c>
      <c r="I23" s="51">
        <f>I24+I25+I26</f>
        <v>0</v>
      </c>
      <c r="J23" s="51">
        <f>J24+J25+J26</f>
        <v>0</v>
      </c>
      <c r="K23" s="51">
        <f>K24+K25+K26</f>
        <v>0</v>
      </c>
    </row>
    <row r="24" spans="1:11" s="3" customFormat="1" ht="12.75" customHeight="1" hidden="1">
      <c r="A24" s="11" t="s">
        <v>17</v>
      </c>
      <c r="B24" s="49" t="s">
        <v>59</v>
      </c>
      <c r="C24" s="48" t="s">
        <v>94</v>
      </c>
      <c r="D24" s="48" t="s">
        <v>101</v>
      </c>
      <c r="E24" s="31">
        <v>112</v>
      </c>
      <c r="F24" s="11">
        <v>212</v>
      </c>
      <c r="G24" s="51"/>
      <c r="H24" s="51"/>
      <c r="I24" s="51"/>
      <c r="J24" s="51"/>
      <c r="K24" s="51"/>
    </row>
    <row r="25" spans="1:11" s="3" customFormat="1" ht="12" hidden="1">
      <c r="A25" s="11" t="s">
        <v>18</v>
      </c>
      <c r="B25" s="49" t="s">
        <v>59</v>
      </c>
      <c r="C25" s="48" t="s">
        <v>94</v>
      </c>
      <c r="D25" s="48" t="s">
        <v>101</v>
      </c>
      <c r="E25" s="31">
        <v>112</v>
      </c>
      <c r="F25" s="11">
        <v>212</v>
      </c>
      <c r="G25" s="51"/>
      <c r="H25" s="51"/>
      <c r="I25" s="51"/>
      <c r="J25" s="51"/>
      <c r="K25" s="51"/>
    </row>
    <row r="26" spans="1:11" s="3" customFormat="1" ht="12.75" customHeight="1" hidden="1">
      <c r="A26" s="11" t="s">
        <v>19</v>
      </c>
      <c r="B26" s="49" t="s">
        <v>59</v>
      </c>
      <c r="C26" s="48" t="s">
        <v>94</v>
      </c>
      <c r="D26" s="48" t="s">
        <v>101</v>
      </c>
      <c r="E26" s="31">
        <v>112</v>
      </c>
      <c r="F26" s="11">
        <v>212</v>
      </c>
      <c r="G26" s="51"/>
      <c r="H26" s="51"/>
      <c r="I26" s="51"/>
      <c r="J26" s="51"/>
      <c r="K26" s="51"/>
    </row>
    <row r="27" spans="1:11" s="3" customFormat="1" ht="26.25" customHeight="1">
      <c r="A27" s="9" t="s">
        <v>92</v>
      </c>
      <c r="B27" s="49" t="s">
        <v>59</v>
      </c>
      <c r="C27" s="48" t="s">
        <v>94</v>
      </c>
      <c r="D27" s="48" t="s">
        <v>101</v>
      </c>
      <c r="E27" s="33" t="s">
        <v>91</v>
      </c>
      <c r="F27" s="21"/>
      <c r="G27" s="56">
        <f aca="true" t="shared" si="2" ref="G27:K29">G28</f>
        <v>1742</v>
      </c>
      <c r="H27" s="56">
        <f t="shared" si="2"/>
        <v>534</v>
      </c>
      <c r="I27" s="56">
        <f t="shared" si="2"/>
        <v>665</v>
      </c>
      <c r="J27" s="56">
        <f t="shared" si="2"/>
        <v>347</v>
      </c>
      <c r="K27" s="56">
        <f t="shared" si="2"/>
        <v>196</v>
      </c>
    </row>
    <row r="28" spans="1:11" s="3" customFormat="1" ht="12.75" customHeight="1">
      <c r="A28" s="25" t="s">
        <v>1</v>
      </c>
      <c r="B28" s="38" t="s">
        <v>59</v>
      </c>
      <c r="C28" s="39" t="s">
        <v>94</v>
      </c>
      <c r="D28" s="39" t="s">
        <v>101</v>
      </c>
      <c r="E28" s="32" t="s">
        <v>91</v>
      </c>
      <c r="F28" s="26">
        <v>200</v>
      </c>
      <c r="G28" s="56">
        <f t="shared" si="2"/>
        <v>1742</v>
      </c>
      <c r="H28" s="56">
        <f t="shared" si="2"/>
        <v>534</v>
      </c>
      <c r="I28" s="56">
        <f t="shared" si="2"/>
        <v>665</v>
      </c>
      <c r="J28" s="56">
        <f t="shared" si="2"/>
        <v>347</v>
      </c>
      <c r="K28" s="56">
        <f t="shared" si="2"/>
        <v>196</v>
      </c>
    </row>
    <row r="29" spans="1:11" s="3" customFormat="1" ht="13.5" customHeight="1">
      <c r="A29" s="6" t="s">
        <v>61</v>
      </c>
      <c r="B29" s="49" t="s">
        <v>59</v>
      </c>
      <c r="C29" s="48" t="s">
        <v>94</v>
      </c>
      <c r="D29" s="48" t="s">
        <v>101</v>
      </c>
      <c r="E29" s="33" t="s">
        <v>91</v>
      </c>
      <c r="F29" s="21">
        <v>210</v>
      </c>
      <c r="G29" s="56">
        <f t="shared" si="2"/>
        <v>1742</v>
      </c>
      <c r="H29" s="56">
        <f t="shared" si="2"/>
        <v>534</v>
      </c>
      <c r="I29" s="56">
        <f t="shared" si="2"/>
        <v>665</v>
      </c>
      <c r="J29" s="56">
        <f t="shared" si="2"/>
        <v>347</v>
      </c>
      <c r="K29" s="56">
        <f t="shared" si="2"/>
        <v>196</v>
      </c>
    </row>
    <row r="30" spans="1:13" s="3" customFormat="1" ht="12.75" customHeight="1">
      <c r="A30" s="9" t="s">
        <v>3</v>
      </c>
      <c r="B30" s="49" t="s">
        <v>59</v>
      </c>
      <c r="C30" s="48" t="s">
        <v>94</v>
      </c>
      <c r="D30" s="48" t="s">
        <v>101</v>
      </c>
      <c r="E30" s="33" t="s">
        <v>91</v>
      </c>
      <c r="F30" s="21">
        <v>213</v>
      </c>
      <c r="G30" s="51">
        <v>1742</v>
      </c>
      <c r="H30" s="51">
        <v>534</v>
      </c>
      <c r="I30" s="51">
        <v>665</v>
      </c>
      <c r="J30" s="51">
        <v>347</v>
      </c>
      <c r="K30" s="51">
        <v>196</v>
      </c>
      <c r="M30" s="50"/>
    </row>
    <row r="31" spans="1:11" s="3" customFormat="1" ht="13.5" customHeight="1">
      <c r="A31" s="29" t="s">
        <v>63</v>
      </c>
      <c r="B31" s="38" t="s">
        <v>59</v>
      </c>
      <c r="C31" s="39" t="s">
        <v>94</v>
      </c>
      <c r="D31" s="39" t="s">
        <v>101</v>
      </c>
      <c r="E31" s="32">
        <v>200</v>
      </c>
      <c r="F31" s="30"/>
      <c r="G31" s="57">
        <f>G32</f>
        <v>313</v>
      </c>
      <c r="H31" s="57">
        <f>H32</f>
        <v>289</v>
      </c>
      <c r="I31" s="57">
        <f>I32</f>
        <v>8</v>
      </c>
      <c r="J31" s="57">
        <f>J32</f>
        <v>8</v>
      </c>
      <c r="K31" s="57">
        <f>K32</f>
        <v>8</v>
      </c>
    </row>
    <row r="32" spans="1:11" s="3" customFormat="1" ht="13.5" customHeight="1">
      <c r="A32" s="22" t="s">
        <v>65</v>
      </c>
      <c r="B32" s="49" t="s">
        <v>59</v>
      </c>
      <c r="C32" s="48" t="s">
        <v>94</v>
      </c>
      <c r="D32" s="48" t="s">
        <v>101</v>
      </c>
      <c r="E32" s="33">
        <v>240</v>
      </c>
      <c r="F32" s="11"/>
      <c r="G32" s="56">
        <f>G33+G39</f>
        <v>313</v>
      </c>
      <c r="H32" s="56">
        <f>H33+H39</f>
        <v>289</v>
      </c>
      <c r="I32" s="56">
        <f>I33+I39</f>
        <v>8</v>
      </c>
      <c r="J32" s="56">
        <f>J33+J39</f>
        <v>8</v>
      </c>
      <c r="K32" s="56">
        <f>K33+K39</f>
        <v>8</v>
      </c>
    </row>
    <row r="33" spans="1:11" s="3" customFormat="1" ht="26.25" customHeight="1">
      <c r="A33" s="22" t="s">
        <v>68</v>
      </c>
      <c r="B33" s="49" t="s">
        <v>59</v>
      </c>
      <c r="C33" s="48" t="s">
        <v>94</v>
      </c>
      <c r="D33" s="48" t="s">
        <v>101</v>
      </c>
      <c r="E33" s="33">
        <v>242</v>
      </c>
      <c r="F33" s="11"/>
      <c r="G33" s="51">
        <f aca="true" t="shared" si="3" ref="G33:K34">G34</f>
        <v>79</v>
      </c>
      <c r="H33" s="51">
        <f t="shared" si="3"/>
        <v>55</v>
      </c>
      <c r="I33" s="51">
        <f t="shared" si="3"/>
        <v>8</v>
      </c>
      <c r="J33" s="51">
        <f t="shared" si="3"/>
        <v>8</v>
      </c>
      <c r="K33" s="51">
        <f t="shared" si="3"/>
        <v>8</v>
      </c>
    </row>
    <row r="34" spans="1:11" s="3" customFormat="1" ht="13.5" customHeight="1">
      <c r="A34" s="25" t="s">
        <v>1</v>
      </c>
      <c r="B34" s="38" t="s">
        <v>59</v>
      </c>
      <c r="C34" s="39" t="s">
        <v>94</v>
      </c>
      <c r="D34" s="39" t="s">
        <v>101</v>
      </c>
      <c r="E34" s="32">
        <v>242</v>
      </c>
      <c r="F34" s="26">
        <v>200</v>
      </c>
      <c r="G34" s="53">
        <f t="shared" si="3"/>
        <v>79</v>
      </c>
      <c r="H34" s="53">
        <f t="shared" si="3"/>
        <v>55</v>
      </c>
      <c r="I34" s="53">
        <f t="shared" si="3"/>
        <v>8</v>
      </c>
      <c r="J34" s="51">
        <f t="shared" si="3"/>
        <v>8</v>
      </c>
      <c r="K34" s="51">
        <f t="shared" si="3"/>
        <v>8</v>
      </c>
    </row>
    <row r="35" spans="1:11" s="3" customFormat="1" ht="13.5" customHeight="1">
      <c r="A35" s="7" t="s">
        <v>4</v>
      </c>
      <c r="B35" s="49" t="s">
        <v>59</v>
      </c>
      <c r="C35" s="48" t="s">
        <v>94</v>
      </c>
      <c r="D35" s="48" t="s">
        <v>101</v>
      </c>
      <c r="E35" s="33">
        <v>242</v>
      </c>
      <c r="F35" s="21">
        <v>220</v>
      </c>
      <c r="G35" s="51">
        <f>G36+G37</f>
        <v>79</v>
      </c>
      <c r="H35" s="51">
        <f>H36+H37</f>
        <v>55</v>
      </c>
      <c r="I35" s="51">
        <f>I36+I37</f>
        <v>8</v>
      </c>
      <c r="J35" s="51">
        <f>J36+J37</f>
        <v>8</v>
      </c>
      <c r="K35" s="51">
        <f>K36+K37</f>
        <v>8</v>
      </c>
    </row>
    <row r="36" spans="1:11" s="3" customFormat="1" ht="13.5" customHeight="1">
      <c r="A36" s="8" t="s">
        <v>5</v>
      </c>
      <c r="B36" s="49" t="s">
        <v>59</v>
      </c>
      <c r="C36" s="48" t="s">
        <v>94</v>
      </c>
      <c r="D36" s="48" t="s">
        <v>101</v>
      </c>
      <c r="E36" s="33">
        <v>242</v>
      </c>
      <c r="F36" s="21">
        <v>221</v>
      </c>
      <c r="G36" s="51">
        <v>33</v>
      </c>
      <c r="H36" s="51">
        <v>9</v>
      </c>
      <c r="I36" s="51">
        <v>8</v>
      </c>
      <c r="J36" s="51">
        <v>8</v>
      </c>
      <c r="K36" s="51">
        <v>8</v>
      </c>
    </row>
    <row r="37" spans="1:11" s="3" customFormat="1" ht="13.5" customHeight="1">
      <c r="A37" s="13" t="s">
        <v>9</v>
      </c>
      <c r="B37" s="49" t="s">
        <v>59</v>
      </c>
      <c r="C37" s="48" t="s">
        <v>94</v>
      </c>
      <c r="D37" s="48" t="s">
        <v>101</v>
      </c>
      <c r="E37" s="33">
        <v>242</v>
      </c>
      <c r="F37" s="21">
        <v>226</v>
      </c>
      <c r="G37" s="51">
        <f>G38</f>
        <v>46</v>
      </c>
      <c r="H37" s="51">
        <f>H38</f>
        <v>46</v>
      </c>
      <c r="I37" s="51">
        <f>I38</f>
        <v>0</v>
      </c>
      <c r="J37" s="51">
        <f>J38</f>
        <v>0</v>
      </c>
      <c r="K37" s="51">
        <f>K38</f>
        <v>0</v>
      </c>
    </row>
    <row r="38" spans="1:11" s="3" customFormat="1" ht="13.5" customHeight="1">
      <c r="A38" s="12" t="s">
        <v>35</v>
      </c>
      <c r="B38" s="49" t="s">
        <v>59</v>
      </c>
      <c r="C38" s="48" t="s">
        <v>94</v>
      </c>
      <c r="D38" s="48" t="s">
        <v>101</v>
      </c>
      <c r="E38" s="33" t="s">
        <v>104</v>
      </c>
      <c r="F38" s="10">
        <v>226</v>
      </c>
      <c r="G38" s="51">
        <v>46</v>
      </c>
      <c r="H38" s="51">
        <v>46</v>
      </c>
      <c r="I38" s="51"/>
      <c r="J38" s="51"/>
      <c r="K38" s="51"/>
    </row>
    <row r="39" spans="1:11" s="3" customFormat="1" ht="12.75" customHeight="1">
      <c r="A39" s="22" t="s">
        <v>64</v>
      </c>
      <c r="B39" s="49" t="s">
        <v>59</v>
      </c>
      <c r="C39" s="48" t="s">
        <v>94</v>
      </c>
      <c r="D39" s="48" t="s">
        <v>101</v>
      </c>
      <c r="E39" s="33">
        <v>244</v>
      </c>
      <c r="F39" s="21"/>
      <c r="G39" s="51">
        <f>G40+G72</f>
        <v>234</v>
      </c>
      <c r="H39" s="51">
        <f>H40+H72</f>
        <v>234</v>
      </c>
      <c r="I39" s="51">
        <f>I40+I72</f>
        <v>0</v>
      </c>
      <c r="J39" s="51">
        <f>J40+J72</f>
        <v>0</v>
      </c>
      <c r="K39" s="51">
        <f>K40+K72</f>
        <v>0</v>
      </c>
    </row>
    <row r="40" spans="1:15" s="3" customFormat="1" ht="12.75">
      <c r="A40" s="25" t="s">
        <v>1</v>
      </c>
      <c r="B40" s="38" t="s">
        <v>59</v>
      </c>
      <c r="C40" s="39" t="s">
        <v>94</v>
      </c>
      <c r="D40" s="39" t="s">
        <v>101</v>
      </c>
      <c r="E40" s="32">
        <v>244</v>
      </c>
      <c r="F40" s="26">
        <v>200</v>
      </c>
      <c r="G40" s="53">
        <f>G41+G71</f>
        <v>13</v>
      </c>
      <c r="H40" s="53">
        <f>H41+H71</f>
        <v>13</v>
      </c>
      <c r="I40" s="53">
        <f>I41+I71</f>
        <v>0</v>
      </c>
      <c r="J40" s="53">
        <f>J41+J71</f>
        <v>0</v>
      </c>
      <c r="K40" s="53">
        <f>K41+K71</f>
        <v>0</v>
      </c>
      <c r="L40" s="27"/>
      <c r="M40" s="27"/>
      <c r="N40" s="27"/>
      <c r="O40" s="27"/>
    </row>
    <row r="41" spans="1:11" s="1" customFormat="1" ht="12.75">
      <c r="A41" s="7" t="s">
        <v>4</v>
      </c>
      <c r="B41" s="49" t="s">
        <v>59</v>
      </c>
      <c r="C41" s="48" t="s">
        <v>94</v>
      </c>
      <c r="D41" s="48" t="s">
        <v>101</v>
      </c>
      <c r="E41" s="33">
        <v>244</v>
      </c>
      <c r="F41" s="21">
        <v>220</v>
      </c>
      <c r="G41" s="51">
        <f>G42+G43+G47+G54+G60</f>
        <v>13</v>
      </c>
      <c r="H41" s="51">
        <f>H42+H43+H47+H54+H60</f>
        <v>13</v>
      </c>
      <c r="I41" s="51">
        <f>I42+I43+I47+I54+I60</f>
        <v>0</v>
      </c>
      <c r="J41" s="51">
        <f>J42+J43+J47+J54+J60</f>
        <v>0</v>
      </c>
      <c r="K41" s="51">
        <f>K42+K43+K47+K54+K60</f>
        <v>0</v>
      </c>
    </row>
    <row r="42" spans="1:11" ht="12.75">
      <c r="A42" s="8" t="s">
        <v>5</v>
      </c>
      <c r="B42" s="49" t="s">
        <v>59</v>
      </c>
      <c r="C42" s="48" t="s">
        <v>94</v>
      </c>
      <c r="D42" s="48" t="s">
        <v>101</v>
      </c>
      <c r="E42" s="33">
        <v>244</v>
      </c>
      <c r="F42" s="21">
        <v>221</v>
      </c>
      <c r="G42" s="51"/>
      <c r="H42" s="51"/>
      <c r="I42" s="51"/>
      <c r="J42" s="51"/>
      <c r="K42" s="51"/>
    </row>
    <row r="43" spans="1:11" ht="12.75">
      <c r="A43" s="8" t="s">
        <v>7</v>
      </c>
      <c r="B43" s="49" t="s">
        <v>59</v>
      </c>
      <c r="C43" s="48" t="s">
        <v>94</v>
      </c>
      <c r="D43" s="48" t="s">
        <v>101</v>
      </c>
      <c r="E43" s="33">
        <v>244</v>
      </c>
      <c r="F43" s="21">
        <v>222</v>
      </c>
      <c r="G43" s="51">
        <f>G44+G45+G46</f>
        <v>0</v>
      </c>
      <c r="H43" s="51">
        <f>H44+H45+H46</f>
        <v>0</v>
      </c>
      <c r="I43" s="51">
        <f>I44+I45+I46</f>
        <v>0</v>
      </c>
      <c r="J43" s="51">
        <f>J44+J45+J46</f>
        <v>0</v>
      </c>
      <c r="K43" s="51">
        <f>K44+K45+K46</f>
        <v>0</v>
      </c>
    </row>
    <row r="44" spans="1:11" ht="12.75">
      <c r="A44" s="10" t="s">
        <v>20</v>
      </c>
      <c r="B44" s="49" t="s">
        <v>59</v>
      </c>
      <c r="C44" s="48" t="s">
        <v>94</v>
      </c>
      <c r="D44" s="48" t="s">
        <v>101</v>
      </c>
      <c r="E44" s="33">
        <v>244</v>
      </c>
      <c r="F44" s="11">
        <v>222</v>
      </c>
      <c r="G44" s="51"/>
      <c r="H44" s="51"/>
      <c r="I44" s="51"/>
      <c r="J44" s="51"/>
      <c r="K44" s="51"/>
    </row>
    <row r="45" spans="1:11" ht="12.75">
      <c r="A45" s="10" t="s">
        <v>21</v>
      </c>
      <c r="B45" s="49" t="s">
        <v>59</v>
      </c>
      <c r="C45" s="48" t="s">
        <v>94</v>
      </c>
      <c r="D45" s="48" t="s">
        <v>101</v>
      </c>
      <c r="E45" s="33">
        <v>244</v>
      </c>
      <c r="F45" s="11">
        <v>222</v>
      </c>
      <c r="G45" s="51"/>
      <c r="H45" s="51"/>
      <c r="I45" s="51"/>
      <c r="J45" s="51"/>
      <c r="K45" s="51"/>
    </row>
    <row r="46" spans="1:11" ht="12.75" customHeight="1">
      <c r="A46" s="12" t="s">
        <v>22</v>
      </c>
      <c r="B46" s="49" t="s">
        <v>59</v>
      </c>
      <c r="C46" s="48" t="s">
        <v>94</v>
      </c>
      <c r="D46" s="48" t="s">
        <v>101</v>
      </c>
      <c r="E46" s="33">
        <v>244</v>
      </c>
      <c r="F46" s="11">
        <v>222</v>
      </c>
      <c r="G46" s="51"/>
      <c r="H46" s="51"/>
      <c r="I46" s="51"/>
      <c r="J46" s="51"/>
      <c r="K46" s="51"/>
    </row>
    <row r="47" spans="1:11" ht="12.75">
      <c r="A47" s="8" t="s">
        <v>6</v>
      </c>
      <c r="B47" s="49" t="s">
        <v>59</v>
      </c>
      <c r="C47" s="48" t="s">
        <v>94</v>
      </c>
      <c r="D47" s="48" t="s">
        <v>101</v>
      </c>
      <c r="E47" s="33">
        <v>244</v>
      </c>
      <c r="F47" s="21">
        <v>223</v>
      </c>
      <c r="G47" s="51">
        <f>G48+G49+G50+G51+G52+G53</f>
        <v>0</v>
      </c>
      <c r="H47" s="51">
        <f>H48+H49+H50+H51+H52+H53</f>
        <v>0</v>
      </c>
      <c r="I47" s="51">
        <f>I48+I49+I50+I51+I52+I53</f>
        <v>0</v>
      </c>
      <c r="J47" s="51">
        <f>J48+J49+J50+J51+J52+J53</f>
        <v>0</v>
      </c>
      <c r="K47" s="51">
        <f>K48+K49+K50+K51+K52+K53</f>
        <v>0</v>
      </c>
    </row>
    <row r="48" spans="1:11" ht="12.75">
      <c r="A48" s="10" t="s">
        <v>23</v>
      </c>
      <c r="B48" s="49" t="s">
        <v>59</v>
      </c>
      <c r="C48" s="48" t="s">
        <v>94</v>
      </c>
      <c r="D48" s="48" t="s">
        <v>101</v>
      </c>
      <c r="E48" s="33">
        <v>244</v>
      </c>
      <c r="F48" s="10">
        <v>223</v>
      </c>
      <c r="G48" s="51"/>
      <c r="H48" s="51"/>
      <c r="I48" s="51"/>
      <c r="J48" s="51"/>
      <c r="K48" s="51"/>
    </row>
    <row r="49" spans="1:11" ht="12.75">
      <c r="A49" s="10" t="s">
        <v>24</v>
      </c>
      <c r="B49" s="49" t="s">
        <v>59</v>
      </c>
      <c r="C49" s="48" t="s">
        <v>94</v>
      </c>
      <c r="D49" s="48" t="s">
        <v>101</v>
      </c>
      <c r="E49" s="33">
        <v>244</v>
      </c>
      <c r="F49" s="10">
        <v>223</v>
      </c>
      <c r="G49" s="51"/>
      <c r="H49" s="51"/>
      <c r="I49" s="51"/>
      <c r="J49" s="51"/>
      <c r="K49" s="51"/>
    </row>
    <row r="50" spans="1:11" ht="12.75">
      <c r="A50" s="10" t="s">
        <v>25</v>
      </c>
      <c r="B50" s="49" t="s">
        <v>59</v>
      </c>
      <c r="C50" s="48" t="s">
        <v>94</v>
      </c>
      <c r="D50" s="48" t="s">
        <v>101</v>
      </c>
      <c r="E50" s="33">
        <v>244</v>
      </c>
      <c r="F50" s="10">
        <v>223</v>
      </c>
      <c r="G50" s="51"/>
      <c r="H50" s="51"/>
      <c r="I50" s="51"/>
      <c r="J50" s="51"/>
      <c r="K50" s="51"/>
    </row>
    <row r="51" spans="1:11" ht="12.75">
      <c r="A51" s="10" t="s">
        <v>26</v>
      </c>
      <c r="B51" s="49" t="s">
        <v>59</v>
      </c>
      <c r="C51" s="48" t="s">
        <v>94</v>
      </c>
      <c r="D51" s="48" t="s">
        <v>101</v>
      </c>
      <c r="E51" s="33">
        <v>244</v>
      </c>
      <c r="F51" s="10">
        <v>223</v>
      </c>
      <c r="G51" s="51"/>
      <c r="H51" s="51"/>
      <c r="I51" s="51"/>
      <c r="J51" s="51"/>
      <c r="K51" s="51"/>
    </row>
    <row r="52" spans="1:11" ht="12.75">
      <c r="A52" s="10" t="s">
        <v>27</v>
      </c>
      <c r="B52" s="49" t="s">
        <v>59</v>
      </c>
      <c r="C52" s="48" t="s">
        <v>94</v>
      </c>
      <c r="D52" s="48" t="s">
        <v>101</v>
      </c>
      <c r="E52" s="33">
        <v>244</v>
      </c>
      <c r="F52" s="10">
        <v>223</v>
      </c>
      <c r="G52" s="51"/>
      <c r="H52" s="51"/>
      <c r="I52" s="51"/>
      <c r="J52" s="51"/>
      <c r="K52" s="51"/>
    </row>
    <row r="53" spans="1:11" ht="12.75">
      <c r="A53" s="10" t="s">
        <v>69</v>
      </c>
      <c r="B53" s="49" t="s">
        <v>59</v>
      </c>
      <c r="C53" s="48" t="s">
        <v>94</v>
      </c>
      <c r="D53" s="48" t="s">
        <v>101</v>
      </c>
      <c r="E53" s="33">
        <v>244</v>
      </c>
      <c r="F53" s="10">
        <v>223</v>
      </c>
      <c r="G53" s="51"/>
      <c r="H53" s="51"/>
      <c r="I53" s="51"/>
      <c r="J53" s="51"/>
      <c r="K53" s="51"/>
    </row>
    <row r="54" spans="1:11" ht="12" customHeight="1">
      <c r="A54" s="9" t="s">
        <v>8</v>
      </c>
      <c r="B54" s="49" t="s">
        <v>59</v>
      </c>
      <c r="C54" s="48" t="s">
        <v>94</v>
      </c>
      <c r="D54" s="48" t="s">
        <v>101</v>
      </c>
      <c r="E54" s="33">
        <v>244</v>
      </c>
      <c r="F54" s="21">
        <v>225</v>
      </c>
      <c r="G54" s="51">
        <f>G55+G56+G57+G58+G59</f>
        <v>0</v>
      </c>
      <c r="H54" s="51">
        <f>H55+H56+H57+H58+H59</f>
        <v>0</v>
      </c>
      <c r="I54" s="51">
        <f>I55+I56+I57+I58+I59</f>
        <v>0</v>
      </c>
      <c r="J54" s="51">
        <f>J55+J56+J57+J58+J59</f>
        <v>0</v>
      </c>
      <c r="K54" s="51">
        <f>K55+K56+K57+K58+K59</f>
        <v>0</v>
      </c>
    </row>
    <row r="55" spans="1:11" ht="12.75" customHeight="1">
      <c r="A55" s="12" t="s">
        <v>28</v>
      </c>
      <c r="B55" s="49" t="s">
        <v>59</v>
      </c>
      <c r="C55" s="48" t="s">
        <v>94</v>
      </c>
      <c r="D55" s="48" t="s">
        <v>101</v>
      </c>
      <c r="E55" s="33">
        <v>244</v>
      </c>
      <c r="F55" s="10">
        <v>225</v>
      </c>
      <c r="G55" s="51"/>
      <c r="H55" s="51"/>
      <c r="I55" s="51"/>
      <c r="J55" s="51"/>
      <c r="K55" s="51"/>
    </row>
    <row r="56" spans="1:11" ht="12.75">
      <c r="A56" s="10" t="s">
        <v>29</v>
      </c>
      <c r="B56" s="49" t="s">
        <v>59</v>
      </c>
      <c r="C56" s="48" t="s">
        <v>94</v>
      </c>
      <c r="D56" s="48" t="s">
        <v>101</v>
      </c>
      <c r="E56" s="33">
        <v>244</v>
      </c>
      <c r="F56" s="10">
        <v>225</v>
      </c>
      <c r="G56" s="51"/>
      <c r="H56" s="51"/>
      <c r="I56" s="51"/>
      <c r="J56" s="51"/>
      <c r="K56" s="51"/>
    </row>
    <row r="57" spans="1:11" ht="12.75">
      <c r="A57" s="10" t="s">
        <v>30</v>
      </c>
      <c r="B57" s="49" t="s">
        <v>59</v>
      </c>
      <c r="C57" s="48" t="s">
        <v>94</v>
      </c>
      <c r="D57" s="48" t="s">
        <v>101</v>
      </c>
      <c r="E57" s="33">
        <v>244</v>
      </c>
      <c r="F57" s="10">
        <v>225</v>
      </c>
      <c r="G57" s="51"/>
      <c r="H57" s="51"/>
      <c r="I57" s="51"/>
      <c r="J57" s="51"/>
      <c r="K57" s="51"/>
    </row>
    <row r="58" spans="1:11" ht="12.75">
      <c r="A58" s="10" t="s">
        <v>31</v>
      </c>
      <c r="B58" s="49" t="s">
        <v>59</v>
      </c>
      <c r="C58" s="48" t="s">
        <v>94</v>
      </c>
      <c r="D58" s="48" t="s">
        <v>101</v>
      </c>
      <c r="E58" s="33">
        <v>244</v>
      </c>
      <c r="F58" s="10">
        <v>225</v>
      </c>
      <c r="G58" s="51"/>
      <c r="H58" s="51"/>
      <c r="I58" s="51"/>
      <c r="J58" s="51"/>
      <c r="K58" s="51"/>
    </row>
    <row r="59" spans="1:11" ht="13.5" customHeight="1">
      <c r="A59" s="12" t="s">
        <v>105</v>
      </c>
      <c r="B59" s="49" t="s">
        <v>59</v>
      </c>
      <c r="C59" s="48" t="s">
        <v>94</v>
      </c>
      <c r="D59" s="48" t="s">
        <v>101</v>
      </c>
      <c r="E59" s="33">
        <v>244</v>
      </c>
      <c r="F59" s="10">
        <v>225</v>
      </c>
      <c r="G59" s="51"/>
      <c r="H59" s="51"/>
      <c r="I59" s="51"/>
      <c r="J59" s="51"/>
      <c r="K59" s="51"/>
    </row>
    <row r="60" spans="1:11" s="20" customFormat="1" ht="12.75">
      <c r="A60" s="13" t="s">
        <v>9</v>
      </c>
      <c r="B60" s="49" t="s">
        <v>59</v>
      </c>
      <c r="C60" s="48" t="s">
        <v>94</v>
      </c>
      <c r="D60" s="48" t="s">
        <v>101</v>
      </c>
      <c r="E60" s="33">
        <v>244</v>
      </c>
      <c r="F60" s="23">
        <v>226</v>
      </c>
      <c r="G60" s="51">
        <f>G61+G62+G63+G64+G65+G66+G67+G68+G69+G70</f>
        <v>13</v>
      </c>
      <c r="H60" s="51">
        <f>H61+H62+H63+H64+H65+H66+H67+H68+H69+H70</f>
        <v>13</v>
      </c>
      <c r="I60" s="51">
        <f>I61+I62+I63+I64+I65+I66+I67+I68+I69+I70</f>
        <v>0</v>
      </c>
      <c r="J60" s="51">
        <f>J61+J62+J63+J64+J65+J66+J67+J68+J69+J70</f>
        <v>0</v>
      </c>
      <c r="K60" s="51">
        <f>K61+K62+K63+K64+K65+K66+K67+K68+K69+K70</f>
        <v>0</v>
      </c>
    </row>
    <row r="61" spans="1:11" ht="12.75">
      <c r="A61" s="10" t="s">
        <v>32</v>
      </c>
      <c r="B61" s="49" t="s">
        <v>59</v>
      </c>
      <c r="C61" s="48" t="s">
        <v>94</v>
      </c>
      <c r="D61" s="48" t="s">
        <v>101</v>
      </c>
      <c r="E61" s="33">
        <v>244</v>
      </c>
      <c r="F61" s="10">
        <v>226</v>
      </c>
      <c r="G61" s="51"/>
      <c r="H61" s="51"/>
      <c r="I61" s="51"/>
      <c r="J61" s="51"/>
      <c r="K61" s="51"/>
    </row>
    <row r="62" spans="1:11" ht="12.75">
      <c r="A62" s="10" t="s">
        <v>33</v>
      </c>
      <c r="B62" s="49" t="s">
        <v>59</v>
      </c>
      <c r="C62" s="48" t="s">
        <v>94</v>
      </c>
      <c r="D62" s="48" t="s">
        <v>101</v>
      </c>
      <c r="E62" s="33">
        <v>244</v>
      </c>
      <c r="F62" s="10">
        <v>226</v>
      </c>
      <c r="G62" s="51"/>
      <c r="H62" s="51"/>
      <c r="I62" s="51"/>
      <c r="J62" s="51"/>
      <c r="K62" s="51"/>
    </row>
    <row r="63" spans="1:11" ht="12.75">
      <c r="A63" s="10" t="s">
        <v>34</v>
      </c>
      <c r="B63" s="49" t="s">
        <v>59</v>
      </c>
      <c r="C63" s="48" t="s">
        <v>94</v>
      </c>
      <c r="D63" s="48" t="s">
        <v>101</v>
      </c>
      <c r="E63" s="33">
        <v>244</v>
      </c>
      <c r="F63" s="10">
        <v>226</v>
      </c>
      <c r="G63" s="51"/>
      <c r="H63" s="51"/>
      <c r="I63" s="51"/>
      <c r="J63" s="51"/>
      <c r="K63" s="51"/>
    </row>
    <row r="64" spans="1:11" ht="12.75" customHeight="1">
      <c r="A64" s="12" t="s">
        <v>35</v>
      </c>
      <c r="B64" s="49" t="s">
        <v>59</v>
      </c>
      <c r="C64" s="48" t="s">
        <v>94</v>
      </c>
      <c r="D64" s="48" t="s">
        <v>101</v>
      </c>
      <c r="E64" s="33">
        <v>244</v>
      </c>
      <c r="F64" s="10">
        <v>226</v>
      </c>
      <c r="G64" s="51"/>
      <c r="H64" s="51"/>
      <c r="I64" s="51"/>
      <c r="J64" s="51"/>
      <c r="K64" s="51"/>
    </row>
    <row r="65" spans="1:11" ht="12.75">
      <c r="A65" s="10" t="s">
        <v>36</v>
      </c>
      <c r="B65" s="49" t="s">
        <v>59</v>
      </c>
      <c r="C65" s="48" t="s">
        <v>94</v>
      </c>
      <c r="D65" s="48" t="s">
        <v>101</v>
      </c>
      <c r="E65" s="33">
        <v>244</v>
      </c>
      <c r="F65" s="10">
        <v>226</v>
      </c>
      <c r="G65" s="51"/>
      <c r="H65" s="51"/>
      <c r="I65" s="51"/>
      <c r="J65" s="51"/>
      <c r="K65" s="51"/>
    </row>
    <row r="66" spans="1:11" ht="12.75">
      <c r="A66" s="10" t="s">
        <v>37</v>
      </c>
      <c r="B66" s="49" t="s">
        <v>59</v>
      </c>
      <c r="C66" s="48" t="s">
        <v>94</v>
      </c>
      <c r="D66" s="48" t="s">
        <v>101</v>
      </c>
      <c r="E66" s="33">
        <v>244</v>
      </c>
      <c r="F66" s="10">
        <v>226</v>
      </c>
      <c r="G66" s="51"/>
      <c r="H66" s="51"/>
      <c r="I66" s="51"/>
      <c r="J66" s="51"/>
      <c r="K66" s="51"/>
    </row>
    <row r="67" spans="1:11" ht="12.75" customHeight="1">
      <c r="A67" s="12" t="s">
        <v>38</v>
      </c>
      <c r="B67" s="49" t="s">
        <v>59</v>
      </c>
      <c r="C67" s="48" t="s">
        <v>94</v>
      </c>
      <c r="D67" s="48" t="s">
        <v>101</v>
      </c>
      <c r="E67" s="33">
        <v>244</v>
      </c>
      <c r="F67" s="10">
        <v>226</v>
      </c>
      <c r="G67" s="51"/>
      <c r="H67" s="51"/>
      <c r="I67" s="51"/>
      <c r="J67" s="51"/>
      <c r="K67" s="51"/>
    </row>
    <row r="68" spans="1:11" ht="12.75">
      <c r="A68" s="10" t="s">
        <v>39</v>
      </c>
      <c r="B68" s="49" t="s">
        <v>59</v>
      </c>
      <c r="C68" s="48" t="s">
        <v>94</v>
      </c>
      <c r="D68" s="48" t="s">
        <v>101</v>
      </c>
      <c r="E68" s="33">
        <v>244</v>
      </c>
      <c r="F68" s="10">
        <v>226</v>
      </c>
      <c r="G68" s="51"/>
      <c r="H68" s="51"/>
      <c r="I68" s="51"/>
      <c r="J68" s="51"/>
      <c r="K68" s="51"/>
    </row>
    <row r="69" spans="1:11" ht="12.75">
      <c r="A69" s="10" t="s">
        <v>40</v>
      </c>
      <c r="B69" s="49" t="s">
        <v>59</v>
      </c>
      <c r="C69" s="48" t="s">
        <v>94</v>
      </c>
      <c r="D69" s="48" t="s">
        <v>101</v>
      </c>
      <c r="E69" s="33">
        <v>244</v>
      </c>
      <c r="F69" s="10">
        <v>226</v>
      </c>
      <c r="G69" s="51"/>
      <c r="H69" s="51"/>
      <c r="I69" s="51"/>
      <c r="J69" s="51"/>
      <c r="K69" s="51"/>
    </row>
    <row r="70" spans="1:11" ht="12.75">
      <c r="A70" s="10" t="s">
        <v>41</v>
      </c>
      <c r="B70" s="49" t="s">
        <v>59</v>
      </c>
      <c r="C70" s="48" t="s">
        <v>94</v>
      </c>
      <c r="D70" s="48" t="s">
        <v>101</v>
      </c>
      <c r="E70" s="33">
        <v>244</v>
      </c>
      <c r="F70" s="10">
        <v>226</v>
      </c>
      <c r="G70" s="51">
        <v>13</v>
      </c>
      <c r="H70" s="51">
        <v>13</v>
      </c>
      <c r="I70" s="51"/>
      <c r="J70" s="51"/>
      <c r="K70" s="51"/>
    </row>
    <row r="71" spans="1:11" ht="12.75">
      <c r="A71" s="13" t="s">
        <v>12</v>
      </c>
      <c r="B71" s="49" t="s">
        <v>59</v>
      </c>
      <c r="C71" s="48" t="s">
        <v>94</v>
      </c>
      <c r="D71" s="48" t="s">
        <v>101</v>
      </c>
      <c r="E71" s="33">
        <v>244</v>
      </c>
      <c r="F71" s="23">
        <v>290</v>
      </c>
      <c r="G71" s="51"/>
      <c r="H71" s="51"/>
      <c r="I71" s="51"/>
      <c r="J71" s="51"/>
      <c r="K71" s="51"/>
    </row>
    <row r="72" spans="1:11" s="1" customFormat="1" ht="12.75">
      <c r="A72" s="5" t="s">
        <v>13</v>
      </c>
      <c r="B72" s="38" t="s">
        <v>59</v>
      </c>
      <c r="C72" s="39" t="s">
        <v>94</v>
      </c>
      <c r="D72" s="39" t="s">
        <v>101</v>
      </c>
      <c r="E72" s="32">
        <v>244</v>
      </c>
      <c r="F72" s="26">
        <v>300</v>
      </c>
      <c r="G72" s="53">
        <f>G73+G75</f>
        <v>221</v>
      </c>
      <c r="H72" s="53">
        <f>H73+H75</f>
        <v>221</v>
      </c>
      <c r="I72" s="53">
        <f>I73+I75</f>
        <v>0</v>
      </c>
      <c r="J72" s="53">
        <f>J73+J75</f>
        <v>0</v>
      </c>
      <c r="K72" s="53">
        <f>K73+K75</f>
        <v>0</v>
      </c>
    </row>
    <row r="73" spans="1:11" ht="12" customHeight="1">
      <c r="A73" s="14" t="s">
        <v>14</v>
      </c>
      <c r="B73" s="49" t="s">
        <v>59</v>
      </c>
      <c r="C73" s="48" t="s">
        <v>94</v>
      </c>
      <c r="D73" s="48" t="s">
        <v>101</v>
      </c>
      <c r="E73" s="33">
        <v>244</v>
      </c>
      <c r="F73" s="23">
        <v>310</v>
      </c>
      <c r="G73" s="51">
        <f>G74</f>
        <v>121</v>
      </c>
      <c r="H73" s="51">
        <f>H74</f>
        <v>121</v>
      </c>
      <c r="I73" s="51">
        <f>I74</f>
        <v>0</v>
      </c>
      <c r="J73" s="51">
        <f>J74</f>
        <v>0</v>
      </c>
      <c r="K73" s="51">
        <f>K74</f>
        <v>0</v>
      </c>
    </row>
    <row r="74" spans="1:11" s="3" customFormat="1" ht="12">
      <c r="A74" s="10" t="s">
        <v>42</v>
      </c>
      <c r="B74" s="49" t="s">
        <v>59</v>
      </c>
      <c r="C74" s="48" t="s">
        <v>94</v>
      </c>
      <c r="D74" s="48" t="s">
        <v>101</v>
      </c>
      <c r="E74" s="33">
        <v>244</v>
      </c>
      <c r="F74" s="11">
        <v>310</v>
      </c>
      <c r="G74" s="56">
        <v>121</v>
      </c>
      <c r="H74" s="56">
        <v>121</v>
      </c>
      <c r="I74" s="56"/>
      <c r="J74" s="56"/>
      <c r="K74" s="56"/>
    </row>
    <row r="75" spans="1:11" s="4" customFormat="1" ht="12" customHeight="1">
      <c r="A75" s="14" t="s">
        <v>15</v>
      </c>
      <c r="B75" s="49" t="s">
        <v>59</v>
      </c>
      <c r="C75" s="48" t="s">
        <v>94</v>
      </c>
      <c r="D75" s="48" t="s">
        <v>101</v>
      </c>
      <c r="E75" s="33">
        <v>244</v>
      </c>
      <c r="F75" s="23">
        <v>340</v>
      </c>
      <c r="G75" s="58">
        <f>G76+G77+G78+G79+G80+G81+G82+G83</f>
        <v>100</v>
      </c>
      <c r="H75" s="58">
        <f>H76+H77+H78+H79+H80+H81+H82+H83</f>
        <v>100</v>
      </c>
      <c r="I75" s="58">
        <f>I76+I77+I78+I79+I80+I81+I82+I83</f>
        <v>0</v>
      </c>
      <c r="J75" s="58">
        <f>J76+J77+J78+J79+J80+J81+J82+J83</f>
        <v>0</v>
      </c>
      <c r="K75" s="58">
        <f>K76+K77+K78+K79+K80+K81+K82+K83</f>
        <v>0</v>
      </c>
    </row>
    <row r="76" spans="1:11" s="2" customFormat="1" ht="12">
      <c r="A76" s="10" t="s">
        <v>43</v>
      </c>
      <c r="B76" s="49" t="s">
        <v>59</v>
      </c>
      <c r="C76" s="48" t="s">
        <v>94</v>
      </c>
      <c r="D76" s="48" t="s">
        <v>101</v>
      </c>
      <c r="E76" s="33">
        <v>244</v>
      </c>
      <c r="F76" s="10">
        <v>340</v>
      </c>
      <c r="G76" s="51"/>
      <c r="H76" s="51"/>
      <c r="I76" s="51"/>
      <c r="J76" s="51"/>
      <c r="K76" s="51"/>
    </row>
    <row r="77" spans="1:11" s="2" customFormat="1" ht="12">
      <c r="A77" s="10" t="s">
        <v>44</v>
      </c>
      <c r="B77" s="49" t="s">
        <v>59</v>
      </c>
      <c r="C77" s="48" t="s">
        <v>94</v>
      </c>
      <c r="D77" s="48" t="s">
        <v>101</v>
      </c>
      <c r="E77" s="33">
        <v>244</v>
      </c>
      <c r="F77" s="10">
        <v>340</v>
      </c>
      <c r="G77" s="51"/>
      <c r="H77" s="51"/>
      <c r="I77" s="51"/>
      <c r="J77" s="51"/>
      <c r="K77" s="51"/>
    </row>
    <row r="78" spans="1:11" s="2" customFormat="1" ht="12">
      <c r="A78" s="10" t="s">
        <v>45</v>
      </c>
      <c r="B78" s="49" t="s">
        <v>59</v>
      </c>
      <c r="C78" s="48" t="s">
        <v>94</v>
      </c>
      <c r="D78" s="48" t="s">
        <v>101</v>
      </c>
      <c r="E78" s="33">
        <v>244</v>
      </c>
      <c r="F78" s="10">
        <v>340</v>
      </c>
      <c r="G78" s="51"/>
      <c r="H78" s="51"/>
      <c r="I78" s="51"/>
      <c r="J78" s="51"/>
      <c r="K78" s="51"/>
    </row>
    <row r="79" spans="1:11" s="2" customFormat="1" ht="12">
      <c r="A79" s="10" t="s">
        <v>46</v>
      </c>
      <c r="B79" s="49" t="s">
        <v>59</v>
      </c>
      <c r="C79" s="48" t="s">
        <v>94</v>
      </c>
      <c r="D79" s="48" t="s">
        <v>101</v>
      </c>
      <c r="E79" s="33">
        <v>244</v>
      </c>
      <c r="F79" s="10">
        <v>340</v>
      </c>
      <c r="G79" s="51"/>
      <c r="H79" s="51"/>
      <c r="I79" s="51"/>
      <c r="J79" s="51"/>
      <c r="K79" s="51"/>
    </row>
    <row r="80" spans="1:11" ht="12.75">
      <c r="A80" s="10" t="s">
        <v>47</v>
      </c>
      <c r="B80" s="49" t="s">
        <v>59</v>
      </c>
      <c r="C80" s="48" t="s">
        <v>94</v>
      </c>
      <c r="D80" s="48" t="s">
        <v>101</v>
      </c>
      <c r="E80" s="33">
        <v>244</v>
      </c>
      <c r="F80" s="10">
        <v>340</v>
      </c>
      <c r="G80" s="51"/>
      <c r="H80" s="51"/>
      <c r="I80" s="51"/>
      <c r="J80" s="51"/>
      <c r="K80" s="51"/>
    </row>
    <row r="81" spans="1:11" ht="12.75">
      <c r="A81" s="10" t="s">
        <v>48</v>
      </c>
      <c r="B81" s="49" t="s">
        <v>59</v>
      </c>
      <c r="C81" s="48" t="s">
        <v>94</v>
      </c>
      <c r="D81" s="48" t="s">
        <v>101</v>
      </c>
      <c r="E81" s="33">
        <v>244</v>
      </c>
      <c r="F81" s="10">
        <v>340</v>
      </c>
      <c r="G81" s="51"/>
      <c r="H81" s="51"/>
      <c r="I81" s="51"/>
      <c r="J81" s="51"/>
      <c r="K81" s="51"/>
    </row>
    <row r="82" spans="1:11" ht="12.75">
      <c r="A82" s="10" t="s">
        <v>49</v>
      </c>
      <c r="B82" s="49" t="s">
        <v>59</v>
      </c>
      <c r="C82" s="48" t="s">
        <v>94</v>
      </c>
      <c r="D82" s="48" t="s">
        <v>101</v>
      </c>
      <c r="E82" s="33">
        <v>244</v>
      </c>
      <c r="F82" s="11">
        <v>340</v>
      </c>
      <c r="G82" s="51"/>
      <c r="H82" s="51"/>
      <c r="I82" s="51"/>
      <c r="J82" s="51"/>
      <c r="K82" s="51"/>
    </row>
    <row r="83" spans="1:11" ht="12.75">
      <c r="A83" s="10" t="s">
        <v>50</v>
      </c>
      <c r="B83" s="49" t="s">
        <v>59</v>
      </c>
      <c r="C83" s="48" t="s">
        <v>94</v>
      </c>
      <c r="D83" s="48" t="s">
        <v>101</v>
      </c>
      <c r="E83" s="33">
        <v>244</v>
      </c>
      <c r="F83" s="11">
        <v>340</v>
      </c>
      <c r="G83" s="51">
        <v>100</v>
      </c>
      <c r="H83" s="51">
        <v>100</v>
      </c>
      <c r="I83" s="51"/>
      <c r="J83" s="51"/>
      <c r="K83" s="51"/>
    </row>
    <row r="84" spans="1:11" ht="12.75" hidden="1">
      <c r="A84" s="28" t="s">
        <v>53</v>
      </c>
      <c r="B84" s="38" t="s">
        <v>59</v>
      </c>
      <c r="C84" s="39" t="s">
        <v>94</v>
      </c>
      <c r="D84" s="39" t="s">
        <v>101</v>
      </c>
      <c r="E84" s="32">
        <v>300</v>
      </c>
      <c r="F84" s="30"/>
      <c r="G84" s="53">
        <f aca="true" t="shared" si="4" ref="G84:K88">G85</f>
        <v>0</v>
      </c>
      <c r="H84" s="53">
        <f t="shared" si="4"/>
        <v>0</v>
      </c>
      <c r="I84" s="53">
        <f t="shared" si="4"/>
        <v>0</v>
      </c>
      <c r="J84" s="53">
        <f t="shared" si="4"/>
        <v>0</v>
      </c>
      <c r="K84" s="53">
        <f t="shared" si="4"/>
        <v>0</v>
      </c>
    </row>
    <row r="85" spans="1:11" ht="12.75" hidden="1">
      <c r="A85" s="23" t="s">
        <v>54</v>
      </c>
      <c r="B85" s="49" t="s">
        <v>59</v>
      </c>
      <c r="C85" s="48" t="s">
        <v>94</v>
      </c>
      <c r="D85" s="48" t="s">
        <v>101</v>
      </c>
      <c r="E85" s="33">
        <v>310</v>
      </c>
      <c r="F85" s="11"/>
      <c r="G85" s="51">
        <f t="shared" si="4"/>
        <v>0</v>
      </c>
      <c r="H85" s="51">
        <f t="shared" si="4"/>
        <v>0</v>
      </c>
      <c r="I85" s="51">
        <f t="shared" si="4"/>
        <v>0</v>
      </c>
      <c r="J85" s="51">
        <f t="shared" si="4"/>
        <v>0</v>
      </c>
      <c r="K85" s="51">
        <f t="shared" si="4"/>
        <v>0</v>
      </c>
    </row>
    <row r="86" spans="1:11" ht="12" customHeight="1" hidden="1">
      <c r="A86" s="24" t="s">
        <v>55</v>
      </c>
      <c r="B86" s="49" t="s">
        <v>59</v>
      </c>
      <c r="C86" s="48" t="s">
        <v>94</v>
      </c>
      <c r="D86" s="48" t="s">
        <v>101</v>
      </c>
      <c r="E86" s="33">
        <v>313</v>
      </c>
      <c r="F86" s="11"/>
      <c r="G86" s="51">
        <f t="shared" si="4"/>
        <v>0</v>
      </c>
      <c r="H86" s="51">
        <f t="shared" si="4"/>
        <v>0</v>
      </c>
      <c r="I86" s="51">
        <f t="shared" si="4"/>
        <v>0</v>
      </c>
      <c r="J86" s="51">
        <f t="shared" si="4"/>
        <v>0</v>
      </c>
      <c r="K86" s="51">
        <f t="shared" si="4"/>
        <v>0</v>
      </c>
    </row>
    <row r="87" spans="1:11" ht="12.75" hidden="1">
      <c r="A87" s="25" t="s">
        <v>1</v>
      </c>
      <c r="B87" s="38" t="s">
        <v>59</v>
      </c>
      <c r="C87" s="39" t="s">
        <v>94</v>
      </c>
      <c r="D87" s="39" t="s">
        <v>101</v>
      </c>
      <c r="E87" s="32">
        <v>313</v>
      </c>
      <c r="F87" s="26">
        <v>200</v>
      </c>
      <c r="G87" s="53">
        <f t="shared" si="4"/>
        <v>0</v>
      </c>
      <c r="H87" s="53">
        <f t="shared" si="4"/>
        <v>0</v>
      </c>
      <c r="I87" s="53">
        <f t="shared" si="4"/>
        <v>0</v>
      </c>
      <c r="J87" s="53">
        <f t="shared" si="4"/>
        <v>0</v>
      </c>
      <c r="K87" s="53">
        <f t="shared" si="4"/>
        <v>0</v>
      </c>
    </row>
    <row r="88" spans="1:11" ht="12.75" hidden="1">
      <c r="A88" s="13" t="s">
        <v>10</v>
      </c>
      <c r="B88" s="49" t="s">
        <v>59</v>
      </c>
      <c r="C88" s="48" t="s">
        <v>94</v>
      </c>
      <c r="D88" s="48" t="s">
        <v>101</v>
      </c>
      <c r="E88" s="33">
        <v>313</v>
      </c>
      <c r="F88" s="23">
        <v>260</v>
      </c>
      <c r="G88" s="51">
        <f t="shared" si="4"/>
        <v>0</v>
      </c>
      <c r="H88" s="51">
        <f t="shared" si="4"/>
        <v>0</v>
      </c>
      <c r="I88" s="51">
        <f t="shared" si="4"/>
        <v>0</v>
      </c>
      <c r="J88" s="51">
        <f t="shared" si="4"/>
        <v>0</v>
      </c>
      <c r="K88" s="51">
        <f t="shared" si="4"/>
        <v>0</v>
      </c>
    </row>
    <row r="89" spans="1:11" ht="12.75" hidden="1">
      <c r="A89" s="13" t="s">
        <v>11</v>
      </c>
      <c r="B89" s="49" t="s">
        <v>59</v>
      </c>
      <c r="C89" s="48" t="s">
        <v>94</v>
      </c>
      <c r="D89" s="48" t="s">
        <v>101</v>
      </c>
      <c r="E89" s="33">
        <v>313</v>
      </c>
      <c r="F89" s="23">
        <v>262</v>
      </c>
      <c r="G89" s="51"/>
      <c r="H89" s="51"/>
      <c r="I89" s="51"/>
      <c r="J89" s="51"/>
      <c r="K89" s="51"/>
    </row>
    <row r="90" spans="1:11" ht="12.75">
      <c r="A90" s="15" t="s">
        <v>56</v>
      </c>
      <c r="B90" s="38" t="s">
        <v>59</v>
      </c>
      <c r="C90" s="39" t="s">
        <v>94</v>
      </c>
      <c r="D90" s="39" t="s">
        <v>101</v>
      </c>
      <c r="E90" s="32">
        <v>800</v>
      </c>
      <c r="F90" s="28"/>
      <c r="G90" s="53">
        <f>G91</f>
        <v>0</v>
      </c>
      <c r="H90" s="53">
        <f>H91</f>
        <v>0</v>
      </c>
      <c r="I90" s="53">
        <f>I91</f>
        <v>0</v>
      </c>
      <c r="J90" s="53">
        <f>J91</f>
        <v>0</v>
      </c>
      <c r="K90" s="53">
        <f>K91</f>
        <v>0</v>
      </c>
    </row>
    <row r="91" spans="1:11" ht="12.75">
      <c r="A91" s="23" t="s">
        <v>57</v>
      </c>
      <c r="B91" s="49" t="s">
        <v>59</v>
      </c>
      <c r="C91" s="48" t="s">
        <v>94</v>
      </c>
      <c r="D91" s="48" t="s">
        <v>101</v>
      </c>
      <c r="E91" s="33">
        <v>850</v>
      </c>
      <c r="F91" s="21"/>
      <c r="G91" s="51">
        <f>G92+G95</f>
        <v>0</v>
      </c>
      <c r="H91" s="51">
        <f>H92+H95</f>
        <v>0</v>
      </c>
      <c r="I91" s="51">
        <f>I92+I95</f>
        <v>0</v>
      </c>
      <c r="J91" s="51">
        <f>J92+J95</f>
        <v>0</v>
      </c>
      <c r="K91" s="51">
        <f>K92+K95</f>
        <v>0</v>
      </c>
    </row>
    <row r="92" spans="1:11" ht="12.75">
      <c r="A92" s="23" t="s">
        <v>58</v>
      </c>
      <c r="B92" s="49" t="s">
        <v>59</v>
      </c>
      <c r="C92" s="48" t="s">
        <v>94</v>
      </c>
      <c r="D92" s="48" t="s">
        <v>101</v>
      </c>
      <c r="E92" s="33">
        <v>851</v>
      </c>
      <c r="F92" s="21"/>
      <c r="G92" s="51">
        <f aca="true" t="shared" si="5" ref="G92:K93">G93</f>
        <v>0</v>
      </c>
      <c r="H92" s="51">
        <f t="shared" si="5"/>
        <v>0</v>
      </c>
      <c r="I92" s="51">
        <f t="shared" si="5"/>
        <v>0</v>
      </c>
      <c r="J92" s="51">
        <f t="shared" si="5"/>
        <v>0</v>
      </c>
      <c r="K92" s="51">
        <f t="shared" si="5"/>
        <v>0</v>
      </c>
    </row>
    <row r="93" spans="1:11" ht="12.75">
      <c r="A93" s="28" t="s">
        <v>1</v>
      </c>
      <c r="B93" s="38" t="s">
        <v>59</v>
      </c>
      <c r="C93" s="39" t="s">
        <v>94</v>
      </c>
      <c r="D93" s="39" t="s">
        <v>101</v>
      </c>
      <c r="E93" s="32">
        <v>851</v>
      </c>
      <c r="F93" s="26">
        <v>200</v>
      </c>
      <c r="G93" s="53">
        <f t="shared" si="5"/>
        <v>0</v>
      </c>
      <c r="H93" s="53">
        <f t="shared" si="5"/>
        <v>0</v>
      </c>
      <c r="I93" s="53">
        <f t="shared" si="5"/>
        <v>0</v>
      </c>
      <c r="J93" s="53">
        <f t="shared" si="5"/>
        <v>0</v>
      </c>
      <c r="K93" s="53">
        <f t="shared" si="5"/>
        <v>0</v>
      </c>
    </row>
    <row r="94" spans="1:11" ht="12.75">
      <c r="A94" s="13" t="s">
        <v>12</v>
      </c>
      <c r="B94" s="49" t="s">
        <v>59</v>
      </c>
      <c r="C94" s="48" t="s">
        <v>94</v>
      </c>
      <c r="D94" s="48" t="s">
        <v>101</v>
      </c>
      <c r="E94" s="33">
        <v>851</v>
      </c>
      <c r="F94" s="21">
        <v>290</v>
      </c>
      <c r="G94" s="51"/>
      <c r="H94" s="51"/>
      <c r="I94" s="51"/>
      <c r="J94" s="51"/>
      <c r="K94" s="51"/>
    </row>
    <row r="95" spans="1:11" ht="12.75">
      <c r="A95" s="23" t="s">
        <v>60</v>
      </c>
      <c r="B95" s="49" t="s">
        <v>59</v>
      </c>
      <c r="C95" s="48" t="s">
        <v>94</v>
      </c>
      <c r="D95" s="48" t="s">
        <v>101</v>
      </c>
      <c r="E95" s="33">
        <v>852</v>
      </c>
      <c r="F95" s="21"/>
      <c r="G95" s="51">
        <f aca="true" t="shared" si="6" ref="G95:K96">G96</f>
        <v>0</v>
      </c>
      <c r="H95" s="51">
        <f t="shared" si="6"/>
        <v>0</v>
      </c>
      <c r="I95" s="51">
        <f t="shared" si="6"/>
        <v>0</v>
      </c>
      <c r="J95" s="51">
        <f t="shared" si="6"/>
        <v>0</v>
      </c>
      <c r="K95" s="51">
        <f t="shared" si="6"/>
        <v>0</v>
      </c>
    </row>
    <row r="96" spans="1:11" ht="12.75">
      <c r="A96" s="28" t="s">
        <v>1</v>
      </c>
      <c r="B96" s="38" t="s">
        <v>59</v>
      </c>
      <c r="C96" s="39" t="s">
        <v>94</v>
      </c>
      <c r="D96" s="39" t="s">
        <v>101</v>
      </c>
      <c r="E96" s="32">
        <v>852</v>
      </c>
      <c r="F96" s="26">
        <v>200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</row>
    <row r="97" spans="1:11" ht="12.75">
      <c r="A97" s="13" t="s">
        <v>12</v>
      </c>
      <c r="B97" s="49" t="s">
        <v>59</v>
      </c>
      <c r="C97" s="48" t="s">
        <v>94</v>
      </c>
      <c r="D97" s="48" t="s">
        <v>101</v>
      </c>
      <c r="E97" s="33">
        <v>852</v>
      </c>
      <c r="F97" s="21">
        <v>290</v>
      </c>
      <c r="G97" s="51"/>
      <c r="H97" s="51"/>
      <c r="I97" s="51"/>
      <c r="J97" s="51"/>
      <c r="K97" s="51"/>
    </row>
    <row r="98" spans="2:7" ht="12.75">
      <c r="B98" s="20"/>
      <c r="C98" s="20"/>
      <c r="D98" s="20"/>
      <c r="E98" s="20"/>
      <c r="F98" s="20"/>
      <c r="G98" s="20"/>
    </row>
    <row r="99" spans="1:7" ht="12.75">
      <c r="A99" s="19"/>
      <c r="B99" t="s">
        <v>51</v>
      </c>
      <c r="G99" t="s">
        <v>72</v>
      </c>
    </row>
    <row r="100" spans="2:7" s="16" customFormat="1" ht="12.75">
      <c r="B100" t="s">
        <v>74</v>
      </c>
      <c r="C100"/>
      <c r="D100"/>
      <c r="E100"/>
      <c r="F100"/>
      <c r="G100" t="s">
        <v>73</v>
      </c>
    </row>
    <row r="101" ht="12.75">
      <c r="A101" s="16" t="s">
        <v>66</v>
      </c>
    </row>
    <row r="102" s="16" customFormat="1" ht="11.25"/>
    <row r="104" s="16" customFormat="1" ht="11.25"/>
  </sheetData>
  <sheetProtection/>
  <mergeCells count="14">
    <mergeCell ref="A8:A9"/>
    <mergeCell ref="G8:G9"/>
    <mergeCell ref="A4:G4"/>
    <mergeCell ref="A6:G6"/>
    <mergeCell ref="A5:J5"/>
    <mergeCell ref="B8:B9"/>
    <mergeCell ref="C8:C9"/>
    <mergeCell ref="D2:I3"/>
    <mergeCell ref="K3:L3"/>
    <mergeCell ref="F1:G1"/>
    <mergeCell ref="H8:K8"/>
    <mergeCell ref="D8:D9"/>
    <mergeCell ref="E8:E9"/>
    <mergeCell ref="F8:F9"/>
  </mergeCells>
  <printOptions/>
  <pageMargins left="0.24" right="0.23" top="0.44" bottom="0.2" header="0.44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Смотрова Татьяна Владимировна</dc:creator>
  <cp:keywords/>
  <dc:description/>
  <cp:lastModifiedBy>bugal16</cp:lastModifiedBy>
  <cp:lastPrinted>2016-01-14T07:54:10Z</cp:lastPrinted>
  <dcterms:created xsi:type="dcterms:W3CDTF">2011-09-12T10:16:05Z</dcterms:created>
  <dcterms:modified xsi:type="dcterms:W3CDTF">2016-09-05T06:29:23Z</dcterms:modified>
  <cp:category/>
  <cp:version/>
  <cp:contentType/>
  <cp:contentStatus/>
</cp:coreProperties>
</file>